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86210EF-F87E-4DF6-88AC-0081FCE2D96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экс по товарам анг" sheetId="15" r:id="rId1"/>
    <sheet name="имп по товарам анг" sheetId="26" r:id="rId2"/>
    <sheet name="страны анг" sheetId="27" r:id="rId3"/>
    <sheet name="динамика взаим рус" sheetId="21" r:id="rId4"/>
    <sheet name="динамика внеш рус" sheetId="2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1" l="1"/>
  <c r="D21" i="21"/>
  <c r="E21" i="21"/>
  <c r="C20" i="21" l="1"/>
  <c r="C19" i="21"/>
  <c r="C18" i="21"/>
  <c r="D20" i="21"/>
  <c r="D19" i="21"/>
  <c r="D18" i="21"/>
  <c r="E18" i="21"/>
  <c r="E19" i="21"/>
  <c r="E20" i="21"/>
</calcChain>
</file>

<file path=xl/sharedStrings.xml><?xml version="1.0" encoding="utf-8"?>
<sst xmlns="http://schemas.openxmlformats.org/spreadsheetml/2006/main" count="97" uniqueCount="78">
  <si>
    <t>экспорт</t>
  </si>
  <si>
    <t>импорт</t>
  </si>
  <si>
    <t>Всего</t>
  </si>
  <si>
    <t>Экспорт</t>
  </si>
  <si>
    <t>Импорт</t>
  </si>
  <si>
    <t>Наименование</t>
  </si>
  <si>
    <t>удельный вес %</t>
  </si>
  <si>
    <t>*Предварительные данные</t>
  </si>
  <si>
    <t>Экспорт Республики Казахстан</t>
  </si>
  <si>
    <t>Импорт Республики Казахстан</t>
  </si>
  <si>
    <t>Код ТНВЭД ЕАЭС</t>
  </si>
  <si>
    <t>2709</t>
  </si>
  <si>
    <t>7403</t>
  </si>
  <si>
    <t>7202</t>
  </si>
  <si>
    <t>3004</t>
  </si>
  <si>
    <t>8517</t>
  </si>
  <si>
    <t>Экспорт РК</t>
  </si>
  <si>
    <t>Страна</t>
  </si>
  <si>
    <t>% от общего объёма</t>
  </si>
  <si>
    <t>Импорт РК</t>
  </si>
  <si>
    <t>8703</t>
  </si>
  <si>
    <t>2603</t>
  </si>
  <si>
    <t xml:space="preserve"> </t>
  </si>
  <si>
    <t>8707</t>
  </si>
  <si>
    <t>2844</t>
  </si>
  <si>
    <t>Всего со странами ЕАЭС</t>
  </si>
  <si>
    <t>Армения</t>
  </si>
  <si>
    <t>Беларусь</t>
  </si>
  <si>
    <t>Кыргызстан</t>
  </si>
  <si>
    <t>Россия</t>
  </si>
  <si>
    <t>Динамика внешнеторгового оборота</t>
  </si>
  <si>
    <t>удельный вес</t>
  </si>
  <si>
    <t>Turkey</t>
  </si>
  <si>
    <t>Republic of Korea</t>
  </si>
  <si>
    <t>China</t>
  </si>
  <si>
    <t>Russia</t>
  </si>
  <si>
    <t>Italy</t>
  </si>
  <si>
    <t>USA</t>
  </si>
  <si>
    <t>Germany</t>
  </si>
  <si>
    <t>Armenia</t>
  </si>
  <si>
    <t>Belarus</t>
  </si>
  <si>
    <t>Kyrgyzstan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</si>
  <si>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</si>
  <si>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</si>
  <si>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</si>
  <si>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</si>
  <si>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</si>
  <si>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</si>
  <si>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</si>
  <si>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</si>
  <si>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</si>
  <si>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</si>
  <si>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</si>
  <si>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</si>
  <si>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export</t>
  </si>
  <si>
    <t>import</t>
  </si>
  <si>
    <t>foreign trade turnover</t>
  </si>
  <si>
    <t>январь-декабрь 2023 года*</t>
  </si>
  <si>
    <t>январь-декабрь 2021г.</t>
  </si>
  <si>
    <t>январь-декабрь 2022г.</t>
  </si>
  <si>
    <t>январь-декабрь 2023г.</t>
  </si>
  <si>
    <t>январь 2024 года*</t>
  </si>
  <si>
    <t>France</t>
  </si>
  <si>
    <t xml:space="preserve">cars </t>
  </si>
  <si>
    <t xml:space="preserve">medicinal products </t>
  </si>
  <si>
    <t>telephone sets</t>
  </si>
  <si>
    <t>body for motor vehicles</t>
  </si>
  <si>
    <t>crude oil and crude oil products obtained from bituminous minerals</t>
  </si>
  <si>
    <t>refined copper and raw copper alloys</t>
  </si>
  <si>
    <t>copper ores and concentrates</t>
  </si>
  <si>
    <t xml:space="preserve">radioactive chemical elements and radioactive isotopes </t>
  </si>
  <si>
    <t>Netherlands</t>
  </si>
  <si>
    <t xml:space="preserve">ferroalloy </t>
  </si>
  <si>
    <t>parts and accessories of motor vehicles</t>
  </si>
  <si>
    <t>aircraft</t>
  </si>
  <si>
    <t>January-April  2022</t>
  </si>
  <si>
    <t>January-April  2023*</t>
  </si>
  <si>
    <t>January-April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</si>
</sst>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color theme="1"/>
      <name val="Roboto"/>
      <charset val="204"/>
    </font>
    <font>
      <sz val="8"/>
      <color rgb="FF000000"/>
      <name val="Roboto"/>
      <charset val="204"/>
    </font>
    <font>
      <sz val="10"/>
      <color rgb="FF000000"/>
      <name val="Roboto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9" fillId="0" borderId="0"/>
    <xf numFmtId="4" fontId="10" fillId="6" borderId="5" applyNumberFormat="0" applyProtection="0">
      <alignment vertical="center"/>
    </xf>
    <xf numFmtId="4" fontId="11" fillId="7" borderId="5" applyNumberFormat="0" applyProtection="0">
      <alignment vertical="center"/>
    </xf>
    <xf numFmtId="4" fontId="10" fillId="7" borderId="5" applyNumberFormat="0" applyProtection="0">
      <alignment horizontal="left" vertical="center" indent="1"/>
    </xf>
    <xf numFmtId="0" fontId="10" fillId="7" borderId="5" applyNumberFormat="0" applyProtection="0">
      <alignment horizontal="left" vertical="top" indent="1"/>
    </xf>
    <xf numFmtId="4" fontId="10" fillId="8" borderId="0" applyNumberFormat="0" applyProtection="0">
      <alignment horizontal="left" vertical="center" indent="1"/>
    </xf>
    <xf numFmtId="4" fontId="12" fillId="4" borderId="5" applyNumberFormat="0" applyProtection="0">
      <alignment horizontal="right" vertical="center"/>
    </xf>
    <xf numFmtId="4" fontId="12" fillId="3" borderId="5" applyNumberFormat="0" applyProtection="0">
      <alignment horizontal="right" vertical="center"/>
    </xf>
    <xf numFmtId="4" fontId="12" fillId="9" borderId="5" applyNumberFormat="0" applyProtection="0">
      <alignment horizontal="right" vertical="center"/>
    </xf>
    <xf numFmtId="4" fontId="12" fillId="10" borderId="5" applyNumberFormat="0" applyProtection="0">
      <alignment horizontal="right" vertical="center"/>
    </xf>
    <xf numFmtId="4" fontId="12" fillId="11" borderId="5" applyNumberFormat="0" applyProtection="0">
      <alignment horizontal="right" vertical="center"/>
    </xf>
    <xf numFmtId="4" fontId="12" fillId="12" borderId="5" applyNumberFormat="0" applyProtection="0">
      <alignment horizontal="right" vertical="center"/>
    </xf>
    <xf numFmtId="4" fontId="12" fillId="5" borderId="5" applyNumberFormat="0" applyProtection="0">
      <alignment horizontal="right" vertical="center"/>
    </xf>
    <xf numFmtId="4" fontId="12" fillId="13" borderId="5" applyNumberFormat="0" applyProtection="0">
      <alignment horizontal="right" vertical="center"/>
    </xf>
    <xf numFmtId="4" fontId="12" fillId="14" borderId="5" applyNumberFormat="0" applyProtection="0">
      <alignment horizontal="right" vertical="center"/>
    </xf>
    <xf numFmtId="4" fontId="10" fillId="15" borderId="6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2" fillId="2" borderId="5" applyNumberFormat="0" applyProtection="0">
      <alignment horizontal="right" vertical="center"/>
    </xf>
    <xf numFmtId="4" fontId="14" fillId="16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top" indent="1"/>
    </xf>
    <xf numFmtId="0" fontId="2" fillId="8" borderId="5" applyNumberFormat="0" applyProtection="0">
      <alignment horizontal="left" vertical="center" indent="1"/>
    </xf>
    <xf numFmtId="0" fontId="2" fillId="8" borderId="5" applyNumberFormat="0" applyProtection="0">
      <alignment horizontal="left" vertical="top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top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top" indent="1"/>
    </xf>
    <xf numFmtId="4" fontId="12" fillId="20" borderId="5" applyNumberFormat="0" applyProtection="0">
      <alignment vertical="center"/>
    </xf>
    <xf numFmtId="4" fontId="15" fillId="20" borderId="5" applyNumberFormat="0" applyProtection="0">
      <alignment vertical="center"/>
    </xf>
    <xf numFmtId="4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4" fontId="12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2" fillId="2" borderId="5" applyNumberFormat="0" applyProtection="0">
      <alignment horizontal="left" vertical="center" indent="1"/>
    </xf>
    <xf numFmtId="0" fontId="12" fillId="8" borderId="5" applyNumberFormat="0" applyProtection="0">
      <alignment horizontal="left" vertical="top" indent="1"/>
    </xf>
    <xf numFmtId="4" fontId="16" fillId="21" borderId="0" applyNumberFormat="0" applyProtection="0">
      <alignment horizontal="left" vertical="center" indent="1"/>
    </xf>
    <xf numFmtId="4" fontId="17" fillId="16" borderId="5" applyNumberFormat="0" applyProtection="0">
      <alignment horizontal="right" vertical="center"/>
    </xf>
    <xf numFmtId="0" fontId="2" fillId="0" borderId="0"/>
  </cellStyleXfs>
  <cellXfs count="70">
    <xf numFmtId="0" fontId="0" fillId="0" borderId="0" xfId="0"/>
    <xf numFmtId="164" fontId="5" fillId="0" borderId="0" xfId="0" applyNumberFormat="1" applyFont="1" applyFill="1"/>
    <xf numFmtId="164" fontId="5" fillId="0" borderId="0" xfId="0" applyNumberFormat="1" applyFont="1" applyFill="1" applyAlignment="1">
      <alignment wrapText="1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/>
    <xf numFmtId="164" fontId="6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8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165" fontId="5" fillId="0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right"/>
    </xf>
    <xf numFmtId="164" fontId="20" fillId="0" borderId="0" xfId="0" applyNumberFormat="1" applyFont="1" applyAlignment="1">
      <alignment horizontal="right" vertical="center" wrapText="1"/>
    </xf>
    <xf numFmtId="2" fontId="5" fillId="0" borderId="0" xfId="0" applyNumberFormat="1" applyFont="1" applyFill="1" applyAlignment="1">
      <alignment wrapText="1"/>
    </xf>
    <xf numFmtId="2" fontId="3" fillId="0" borderId="0" xfId="2" applyNumberFormat="1" applyFont="1" applyFill="1" applyBorder="1" applyAlignment="1">
      <alignment horizontal="left" vertical="center" wrapText="1"/>
    </xf>
    <xf numFmtId="2" fontId="19" fillId="0" borderId="0" xfId="0" applyNumberFormat="1" applyFont="1" applyFill="1" applyAlignment="1">
      <alignment horizontal="left" vertical="center" wrapText="1"/>
    </xf>
    <xf numFmtId="2" fontId="6" fillId="0" borderId="0" xfId="0" applyNumberFormat="1" applyFont="1" applyFill="1" applyAlignment="1">
      <alignment horizontal="center" wrapText="1"/>
    </xf>
    <xf numFmtId="2" fontId="4" fillId="0" borderId="0" xfId="2" applyNumberFormat="1" applyFont="1" applyFill="1" applyBorder="1" applyAlignment="1">
      <alignment horizontal="left" vertical="center" wrapText="1"/>
    </xf>
    <xf numFmtId="164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center" vertical="center" wrapText="1"/>
    </xf>
    <xf numFmtId="164" fontId="4" fillId="0" borderId="0" xfId="2" applyNumberFormat="1" applyFont="1" applyAlignment="1">
      <alignment horizontal="right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64" fontId="21" fillId="0" borderId="1" xfId="0" applyNumberFormat="1" applyFont="1" applyBorder="1"/>
    <xf numFmtId="165" fontId="22" fillId="0" borderId="0" xfId="0" applyNumberFormat="1" applyFont="1" applyAlignment="1">
      <alignment horizontal="right" vertical="center" wrapText="1"/>
    </xf>
    <xf numFmtId="0" fontId="23" fillId="0" borderId="0" xfId="0" applyFont="1"/>
    <xf numFmtId="49" fontId="23" fillId="0" borderId="0" xfId="0" applyNumberFormat="1" applyFont="1" applyAlignment="1">
      <alignment horizontal="left" vertical="center" wrapText="1"/>
    </xf>
    <xf numFmtId="0" fontId="23" fillId="0" borderId="2" xfId="0" applyFont="1" applyBorder="1"/>
    <xf numFmtId="165" fontId="24" fillId="0" borderId="0" xfId="0" applyNumberFormat="1" applyFont="1"/>
    <xf numFmtId="2" fontId="24" fillId="0" borderId="0" xfId="0" applyNumberFormat="1" applyFont="1" applyFill="1" applyAlignment="1">
      <alignment horizontal="left" vertical="center" wrapText="1"/>
    </xf>
    <xf numFmtId="2" fontId="22" fillId="0" borderId="0" xfId="0" applyNumberFormat="1" applyFont="1" applyFill="1" applyAlignment="1">
      <alignment horizontal="left" vertical="center" wrapText="1"/>
    </xf>
    <xf numFmtId="2" fontId="23" fillId="0" borderId="0" xfId="0" applyNumberFormat="1" applyFont="1" applyFill="1" applyAlignment="1">
      <alignment wrapText="1"/>
    </xf>
    <xf numFmtId="0" fontId="25" fillId="0" borderId="0" xfId="0" applyFont="1"/>
    <xf numFmtId="0" fontId="25" fillId="0" borderId="0" xfId="0" applyFont="1" applyBorder="1"/>
    <xf numFmtId="165" fontId="22" fillId="0" borderId="0" xfId="0" applyNumberFormat="1" applyFont="1"/>
    <xf numFmtId="49" fontId="25" fillId="0" borderId="0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0" fillId="22" borderId="0" xfId="0" applyNumberFormat="1" applyFill="1"/>
    <xf numFmtId="0" fontId="26" fillId="0" borderId="0" xfId="0" applyFont="1"/>
    <xf numFmtId="164" fontId="4" fillId="0" borderId="1" xfId="2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left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0" xfId="0" applyFont="1"/>
  </cellXfs>
  <cellStyles count="43">
    <cellStyle name="SAPBEXaggData" xfId="4" xr:uid="{00000000-0005-0000-0000-000000000000}"/>
    <cellStyle name="SAPBEXaggDataEmph" xfId="5" xr:uid="{00000000-0005-0000-0000-000001000000}"/>
    <cellStyle name="SAPBEXaggItem" xfId="6" xr:uid="{00000000-0005-0000-0000-000002000000}"/>
    <cellStyle name="SAPBEXaggItemX" xfId="7" xr:uid="{00000000-0005-0000-0000-000003000000}"/>
    <cellStyle name="SAPBEXchaText" xfId="8" xr:uid="{00000000-0005-0000-0000-000004000000}"/>
    <cellStyle name="SAPBEXexcBad7" xfId="9" xr:uid="{00000000-0005-0000-0000-000005000000}"/>
    <cellStyle name="SAPBEXexcBad8" xfId="10" xr:uid="{00000000-0005-0000-0000-000006000000}"/>
    <cellStyle name="SAPBEXexcBad9" xfId="11" xr:uid="{00000000-0005-0000-0000-000007000000}"/>
    <cellStyle name="SAPBEXexcCritical4" xfId="12" xr:uid="{00000000-0005-0000-0000-000008000000}"/>
    <cellStyle name="SAPBEXexcCritical5" xfId="13" xr:uid="{00000000-0005-0000-0000-000009000000}"/>
    <cellStyle name="SAPBEXexcCritical6" xfId="14" xr:uid="{00000000-0005-0000-0000-00000A000000}"/>
    <cellStyle name="SAPBEXexcGood1" xfId="15" xr:uid="{00000000-0005-0000-0000-00000B000000}"/>
    <cellStyle name="SAPBEXexcGood2" xfId="16" xr:uid="{00000000-0005-0000-0000-00000C000000}"/>
    <cellStyle name="SAPBEXexcGood3" xfId="17" xr:uid="{00000000-0005-0000-0000-00000D000000}"/>
    <cellStyle name="SAPBEXfilterDrill" xfId="18" xr:uid="{00000000-0005-0000-0000-00000E000000}"/>
    <cellStyle name="SAPBEXfilterItem" xfId="19" xr:uid="{00000000-0005-0000-0000-00000F000000}"/>
    <cellStyle name="SAPBEXfilterText" xfId="20" xr:uid="{00000000-0005-0000-0000-000010000000}"/>
    <cellStyle name="SAPBEXformats" xfId="21" xr:uid="{00000000-0005-0000-0000-000011000000}"/>
    <cellStyle name="SAPBEXheaderItem" xfId="22" xr:uid="{00000000-0005-0000-0000-000012000000}"/>
    <cellStyle name="SAPBEXheaderText" xfId="23" xr:uid="{00000000-0005-0000-0000-000013000000}"/>
    <cellStyle name="SAPBEXHLevel0" xfId="24" xr:uid="{00000000-0005-0000-0000-000014000000}"/>
    <cellStyle name="SAPBEXHLevel0X" xfId="25" xr:uid="{00000000-0005-0000-0000-000015000000}"/>
    <cellStyle name="SAPBEXHLevel1" xfId="26" xr:uid="{00000000-0005-0000-0000-000016000000}"/>
    <cellStyle name="SAPBEXHLevel1X" xfId="27" xr:uid="{00000000-0005-0000-0000-000017000000}"/>
    <cellStyle name="SAPBEXHLevel2" xfId="28" xr:uid="{00000000-0005-0000-0000-000018000000}"/>
    <cellStyle name="SAPBEXHLevel2X" xfId="29" xr:uid="{00000000-0005-0000-0000-000019000000}"/>
    <cellStyle name="SAPBEXHLevel3" xfId="30" xr:uid="{00000000-0005-0000-0000-00001A000000}"/>
    <cellStyle name="SAPBEXHLevel3X" xfId="31" xr:uid="{00000000-0005-0000-0000-00001B000000}"/>
    <cellStyle name="SAPBEXresData" xfId="32" xr:uid="{00000000-0005-0000-0000-00001C000000}"/>
    <cellStyle name="SAPBEXresDataEmph" xfId="33" xr:uid="{00000000-0005-0000-0000-00001D000000}"/>
    <cellStyle name="SAPBEXresItem" xfId="34" xr:uid="{00000000-0005-0000-0000-00001E000000}"/>
    <cellStyle name="SAPBEXresItemX" xfId="35" xr:uid="{00000000-0005-0000-0000-00001F000000}"/>
    <cellStyle name="SAPBEXstdData" xfId="36" xr:uid="{00000000-0005-0000-0000-000020000000}"/>
    <cellStyle name="SAPBEXstdDataEmph" xfId="37" xr:uid="{00000000-0005-0000-0000-000021000000}"/>
    <cellStyle name="SAPBEXstdItem" xfId="38" xr:uid="{00000000-0005-0000-0000-000022000000}"/>
    <cellStyle name="SAPBEXstdItemX" xfId="39" xr:uid="{00000000-0005-0000-0000-000023000000}"/>
    <cellStyle name="SAPBEXtitle" xfId="40" xr:uid="{00000000-0005-0000-0000-000024000000}"/>
    <cellStyle name="SAPBEXundefined" xfId="41" xr:uid="{00000000-0005-0000-0000-000025000000}"/>
    <cellStyle name="Обычный" xfId="0" builtinId="0"/>
    <cellStyle name="Обычный 2" xfId="1" xr:uid="{00000000-0005-0000-0000-000027000000}"/>
    <cellStyle name="Обычный 2 2" xfId="42" xr:uid="{00000000-0005-0000-0000-000028000000}"/>
    <cellStyle name="Обычный 3" xfId="3" xr:uid="{00000000-0005-0000-0000-000029000000}"/>
    <cellStyle name="Обычный_Лист1" xfId="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50405836075E-2"/>
          <c:y val="5.7372686178849649E-2"/>
          <c:w val="0.92613253237339022"/>
          <c:h val="0.61853583930343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анг'!$B$9:$B$17</c:f>
              <c:strCache>
                <c:ptCount val="5"/>
                <c:pt idx="0">
                  <c:v>crude oil and crude oil products obtained from bituminous minerals</c:v>
                </c:pt>
                <c:pt idx="1">
                  <c:v>refined copper and raw copper alloys</c:v>
                </c:pt>
                <c:pt idx="2">
                  <c:v>copper ores and concentrates</c:v>
                </c:pt>
                <c:pt idx="3">
                  <c:v>radioactive chemical elements and radioactive isotopes </c:v>
                </c:pt>
                <c:pt idx="4">
                  <c:v>ferroalloy </c:v>
                </c:pt>
              </c:strCache>
            </c:strRef>
          </c:cat>
          <c:val>
            <c:numRef>
              <c:f>'экс по товарам анг'!$C$9:$C$13</c:f>
              <c:numCache>
                <c:formatCode>#\ ##0.0</c:formatCode>
                <c:ptCount val="5"/>
                <c:pt idx="0">
                  <c:v>57.3</c:v>
                </c:pt>
                <c:pt idx="1">
                  <c:v>5.3</c:v>
                </c:pt>
                <c:pt idx="2">
                  <c:v>3.7</c:v>
                </c:pt>
                <c:pt idx="3">
                  <c:v>3.4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8-4D81-9CE5-EA1463061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90658174097664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53-4624-B24D-6537217197AD}"/>
                </c:ext>
              </c:extLst>
            </c:dLbl>
            <c:dLbl>
              <c:idx val="1"/>
              <c:layout>
                <c:manualLayout>
                  <c:x val="-2.1965956572439055E-3"/>
                  <c:y val="-0.331210191082802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53-4624-B24D-6537217197AD}"/>
                </c:ext>
              </c:extLst>
            </c:dLbl>
            <c:dLbl>
              <c:idx val="2"/>
              <c:layout>
                <c:manualLayout>
                  <c:x val="0"/>
                  <c:y val="-0.305732484076433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53-4624-B24D-6537217197AD}"/>
                </c:ext>
              </c:extLst>
            </c:dLbl>
            <c:dLbl>
              <c:idx val="3"/>
              <c:layout>
                <c:manualLayout>
                  <c:x val="0"/>
                  <c:y val="-0.2505307855626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53-4624-B24D-6537217197AD}"/>
                </c:ext>
              </c:extLst>
            </c:dLbl>
            <c:dLbl>
              <c:idx val="4"/>
              <c:layout>
                <c:manualLayout>
                  <c:x val="-4.3931913144878111E-3"/>
                  <c:y val="-0.25053078556263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53-4624-B24D-6537217197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анг'!$B$8:$B$23</c:f>
              <c:strCache>
                <c:ptCount val="16"/>
                <c:pt idx="0">
                  <c:v>cars </c:v>
                </c:pt>
                <c:pt idx="1">
                  <c:v>medicinal products </c:v>
                </c:pt>
                <c:pt idx="2">
                  <c:v>telephone sets</c:v>
                </c:pt>
                <c:pt idx="3">
                  <c:v>aircraft</c:v>
                </c:pt>
                <c:pt idx="4">
                  <c:v>body for motor vehicles</c:v>
                </c:pt>
                <c:pt idx="15">
                  <c:v>parts and accessories of motor vehicles</c:v>
                </c:pt>
              </c:strCache>
            </c:strRef>
          </c:cat>
          <c:val>
            <c:numRef>
              <c:f>'имп по товарам анг'!$C$8:$C$12</c:f>
              <c:numCache>
                <c:formatCode>#\ ##0.0</c:formatCode>
                <c:ptCount val="5"/>
                <c:pt idx="0" formatCode="General">
                  <c:v>4.2</c:v>
                </c:pt>
                <c:pt idx="1">
                  <c:v>3.3255778387548505</c:v>
                </c:pt>
                <c:pt idx="2" formatCode="General">
                  <c:v>3.2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53-4624-B24D-6537217197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анг'!$B$10:$B$15</c:f>
              <c:strCache>
                <c:ptCount val="6"/>
                <c:pt idx="0">
                  <c:v>Turkey</c:v>
                </c:pt>
                <c:pt idx="1">
                  <c:v>Netherlands</c:v>
                </c:pt>
                <c:pt idx="2">
                  <c:v>France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'страны анг'!$C$10:$C$15</c:f>
              <c:numCache>
                <c:formatCode>0.0</c:formatCode>
                <c:ptCount val="6"/>
                <c:pt idx="0">
                  <c:v>4.0999999999999996</c:v>
                </c:pt>
                <c:pt idx="1">
                  <c:v>5.5</c:v>
                </c:pt>
                <c:pt idx="2">
                  <c:v>5.9</c:v>
                </c:pt>
                <c:pt idx="3">
                  <c:v>9.6</c:v>
                </c:pt>
                <c:pt idx="4">
                  <c:v>18</c:v>
                </c:pt>
                <c:pt idx="5" formatCode="General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E5A-9164-AE54131E3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анг'!$M$10:$M$15</c:f>
              <c:strCache>
                <c:ptCount val="6"/>
                <c:pt idx="0">
                  <c:v>Turkey</c:v>
                </c:pt>
                <c:pt idx="1">
                  <c:v>Republic of Korea</c:v>
                </c:pt>
                <c:pt idx="2">
                  <c:v>USA</c:v>
                </c:pt>
                <c:pt idx="3">
                  <c:v>Germany</c:v>
                </c:pt>
                <c:pt idx="4">
                  <c:v>China</c:v>
                </c:pt>
                <c:pt idx="5">
                  <c:v>Russia</c:v>
                </c:pt>
              </c:strCache>
            </c:strRef>
          </c:cat>
          <c:val>
            <c:numRef>
              <c:f>'страны анг'!$N$10:$N$15</c:f>
              <c:numCache>
                <c:formatCode>#\ ##0.0</c:formatCode>
                <c:ptCount val="6"/>
                <c:pt idx="0">
                  <c:v>3.4</c:v>
                </c:pt>
                <c:pt idx="1">
                  <c:v>3.4335776714740378</c:v>
                </c:pt>
                <c:pt idx="2">
                  <c:v>4.4000000000000004</c:v>
                </c:pt>
                <c:pt idx="3">
                  <c:v>5.2995003524531716</c:v>
                </c:pt>
                <c:pt idx="4">
                  <c:v>24.4</c:v>
                </c:pt>
                <c:pt idx="5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433-AD22-B3B34F880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January-April  2022</c:v>
                </c:pt>
                <c:pt idx="1">
                  <c:v>January-April  2023*</c:v>
                </c:pt>
                <c:pt idx="2">
                  <c:v>January-April 2024*</c:v>
                </c:pt>
              </c:strCache>
            </c:strRef>
          </c:cat>
          <c:val>
            <c:numRef>
              <c:f>'динамика взаим рус'!$C$18:$E$18</c:f>
              <c:numCache>
                <c:formatCode>#\ ##0.0</c:formatCode>
                <c:ptCount val="3"/>
                <c:pt idx="0">
                  <c:v>6.2131096613855234E-2</c:v>
                </c:pt>
                <c:pt idx="1">
                  <c:v>0.13445191399522194</c:v>
                </c:pt>
                <c:pt idx="2">
                  <c:v>0.11585946478701643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2-4BAB-A5A7-43E392CC77EF}"/>
            </c:ext>
          </c:extLst>
        </c:ser>
        <c:ser>
          <c:idx val="1"/>
          <c:order val="1"/>
          <c:tx>
            <c:strRef>
              <c:f>'динамика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January-April  2022</c:v>
                </c:pt>
                <c:pt idx="1">
                  <c:v>January-April  2023*</c:v>
                </c:pt>
                <c:pt idx="2">
                  <c:v>January-April 2024*</c:v>
                </c:pt>
              </c:strCache>
            </c:strRef>
          </c:cat>
          <c:val>
            <c:numRef>
              <c:f>'динамика взаим рус'!$C$19:$E$19</c:f>
              <c:numCache>
                <c:formatCode>#\ ##0.0</c:formatCode>
                <c:ptCount val="3"/>
                <c:pt idx="0">
                  <c:v>3.061250906078492</c:v>
                </c:pt>
                <c:pt idx="1">
                  <c:v>3.1735096394244127</c:v>
                </c:pt>
                <c:pt idx="2">
                  <c:v>3.0500586801411065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6-469E-9E26-5980307FBD72}"/>
            </c:ext>
          </c:extLst>
        </c:ser>
        <c:ser>
          <c:idx val="2"/>
          <c:order val="2"/>
          <c:tx>
            <c:strRef>
              <c:f>'динамика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January-April  2022</c:v>
                </c:pt>
                <c:pt idx="1">
                  <c:v>January-April  2023*</c:v>
                </c:pt>
                <c:pt idx="2">
                  <c:v>January-April 2024*</c:v>
                </c:pt>
              </c:strCache>
            </c:strRef>
          </c:cat>
          <c:val>
            <c:numRef>
              <c:f>'динамика взаим рус'!$C$20:$E$20</c:f>
              <c:numCache>
                <c:formatCode>#\ ##0.0</c:formatCode>
                <c:ptCount val="3"/>
                <c:pt idx="0">
                  <c:v>3.822356839598219</c:v>
                </c:pt>
                <c:pt idx="1">
                  <c:v>4.5213622979054389</c:v>
                </c:pt>
                <c:pt idx="2">
                  <c:v>5.7841092925073809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6-469E-9E26-5980307FBD72}"/>
            </c:ext>
          </c:extLst>
        </c:ser>
        <c:ser>
          <c:idx val="3"/>
          <c:order val="3"/>
          <c:tx>
            <c:strRef>
              <c:f>'динамика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рус'!$C$17:$E$17</c:f>
              <c:strCache>
                <c:ptCount val="3"/>
                <c:pt idx="0">
                  <c:v>January-April  2022</c:v>
                </c:pt>
                <c:pt idx="1">
                  <c:v>January-April  2023*</c:v>
                </c:pt>
                <c:pt idx="2">
                  <c:v>January-April 2024*</c:v>
                </c:pt>
              </c:strCache>
            </c:strRef>
          </c:cat>
          <c:val>
            <c:numRef>
              <c:f>'динамика взаим рус'!$C$21:$E$21</c:f>
              <c:numCache>
                <c:formatCode>#\ ##0.0</c:formatCode>
                <c:ptCount val="3"/>
                <c:pt idx="0">
                  <c:v>93.054261157709433</c:v>
                </c:pt>
                <c:pt idx="1">
                  <c:v>92.168453802989063</c:v>
                </c:pt>
                <c:pt idx="2">
                  <c:v>91.049972562564491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16-469E-9E26-5980307F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рус'!$A$5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5-4D84-B56A-0A246F705008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5-4D84-B56A-0A246F705008}"/>
                </c:ext>
              </c:extLst>
            </c:dLbl>
            <c:dLbl>
              <c:idx val="2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5-4D84-B56A-0A246F705008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5-4D84-B56A-0A246F705008}"/>
                </c:ext>
              </c:extLst>
            </c:dLbl>
            <c:dLbl>
              <c:idx val="4"/>
              <c:layout>
                <c:manualLayout>
                  <c:x val="-3.1686372929306032E-2"/>
                  <c:y val="-2.4102795576346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5-4D84-B56A-0A246F705008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5-4D84-B56A-0A246F705008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45-4D84-B56A-0A246F705008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45-4D84-B56A-0A246F705008}"/>
                </c:ext>
              </c:extLst>
            </c:dLbl>
            <c:dLbl>
              <c:idx val="8"/>
              <c:layout>
                <c:manualLayout>
                  <c:x val="-2.6683261414152573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45-4D84-B56A-0A246F705008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45-4D84-B56A-0A246F705008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45-4D84-B56A-0A246F705008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45-4D84-B56A-0A246F705008}"/>
                </c:ext>
              </c:extLst>
            </c:dLbl>
            <c:dLbl>
              <c:idx val="12"/>
              <c:layout>
                <c:manualLayout>
                  <c:x val="-2.1680209628177731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45-4D84-B56A-0A246F705008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45-4D84-B56A-0A246F705008}"/>
                </c:ext>
              </c:extLst>
            </c:dLbl>
            <c:dLbl>
              <c:idx val="14"/>
              <c:layout>
                <c:manualLayout>
                  <c:x val="-2.4013907645158518E-2"/>
                  <c:y val="-5.623985634480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5-4368-B6EF-D0EC3DB30FF3}"/>
                </c:ext>
              </c:extLst>
            </c:dLbl>
            <c:dLbl>
              <c:idx val="15"/>
              <c:layout>
                <c:manualLayout>
                  <c:x val="-3.5220397879565768E-2"/>
                  <c:y val="-5.22227237487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A-490D-B17D-819272341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рус'!$B$3:$Q$4</c:f>
              <c:multiLvlStrCache>
                <c:ptCount val="16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рус'!$B$5:$Q$5</c:f>
              <c:numCache>
                <c:formatCode>#\ ##0.0</c:formatCode>
                <c:ptCount val="16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97.8</c:v>
                </c:pt>
                <c:pt idx="13">
                  <c:v>97</c:v>
                </c:pt>
                <c:pt idx="14">
                  <c:v>94.4</c:v>
                </c:pt>
                <c:pt idx="15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712-A73C-24BD00900F73}"/>
            </c:ext>
          </c:extLst>
        </c:ser>
        <c:ser>
          <c:idx val="1"/>
          <c:order val="1"/>
          <c:tx>
            <c:strRef>
              <c:f>'динамика внеш рус'!$A$6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рус'!$B$3:$Q$4</c:f>
              <c:multiLvlStrCache>
                <c:ptCount val="16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рус'!$B$6:$Q$6</c:f>
              <c:numCache>
                <c:formatCode>#\ ##0.0</c:formatCode>
                <c:ptCount val="16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97.9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D-4712-A73C-24BD00900F73}"/>
            </c:ext>
          </c:extLst>
        </c:ser>
        <c:ser>
          <c:idx val="2"/>
          <c:order val="2"/>
          <c:tx>
            <c:strRef>
              <c:f>'динамика внеш рус'!$A$7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рус'!$B$3:$Q$4</c:f>
              <c:multiLvlStrCache>
                <c:ptCount val="16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рус'!$B$7:$Q$7</c:f>
              <c:numCache>
                <c:formatCode>#\ ##0.0</c:formatCode>
                <c:ptCount val="16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97.7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712-A73C-24BD0090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8</xdr:row>
      <xdr:rowOff>123825</xdr:rowOff>
    </xdr:from>
    <xdr:to>
      <xdr:col>15</xdr:col>
      <xdr:colOff>200024</xdr:colOff>
      <xdr:row>23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104775</xdr:rowOff>
    </xdr:from>
    <xdr:to>
      <xdr:col>15</xdr:col>
      <xdr:colOff>295274</xdr:colOff>
      <xdr:row>29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781A69-14CC-4F54-81BD-FE61BD40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746757-695F-41A2-8C69-CA14D876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9716132-9AFF-4E47-82C1-027AE523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7</xdr:row>
      <xdr:rowOff>85725</xdr:rowOff>
    </xdr:from>
    <xdr:to>
      <xdr:col>18</xdr:col>
      <xdr:colOff>238125</xdr:colOff>
      <xdr:row>21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949CA6-8095-4D02-8968-061297B49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C425A4-FD9D-4B6A-811E-D60D9033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"/>
  <sheetViews>
    <sheetView topLeftCell="A4" zoomScale="115" zoomScaleNormal="115" workbookViewId="0">
      <selection activeCell="B22" sqref="B22"/>
    </sheetView>
  </sheetViews>
  <sheetFormatPr defaultRowHeight="12.75" x14ac:dyDescent="0.2"/>
  <cols>
    <col min="1" max="1" width="13.140625" style="4" customWidth="1"/>
    <col min="2" max="2" width="74" style="27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56" t="s">
        <v>8</v>
      </c>
      <c r="B2" s="56"/>
      <c r="C2" s="20"/>
    </row>
    <row r="4" spans="1:4" ht="15" customHeight="1" x14ac:dyDescent="0.2">
      <c r="A4" s="61" t="s">
        <v>61</v>
      </c>
      <c r="B4" s="61"/>
      <c r="C4" s="21"/>
    </row>
    <row r="5" spans="1:4" ht="12.75" customHeight="1" x14ac:dyDescent="0.2"/>
    <row r="6" spans="1:4" ht="12.75" customHeight="1" x14ac:dyDescent="0.2">
      <c r="A6" s="58" t="s">
        <v>10</v>
      </c>
      <c r="B6" s="60" t="s">
        <v>5</v>
      </c>
      <c r="C6" s="55" t="s">
        <v>31</v>
      </c>
    </row>
    <row r="7" spans="1:4" x14ac:dyDescent="0.2">
      <c r="A7" s="59"/>
      <c r="B7" s="60"/>
      <c r="C7" s="55"/>
    </row>
    <row r="8" spans="1:4" ht="22.5" customHeight="1" x14ac:dyDescent="0.2">
      <c r="B8" s="28" t="s">
        <v>2</v>
      </c>
      <c r="C8" s="29">
        <v>100</v>
      </c>
      <c r="D8" s="26"/>
    </row>
    <row r="9" spans="1:4" ht="15" x14ac:dyDescent="0.25">
      <c r="A9" s="23" t="s">
        <v>11</v>
      </c>
      <c r="B9" s="45" t="s">
        <v>67</v>
      </c>
      <c r="C9" s="10">
        <v>57.3</v>
      </c>
      <c r="D9" s="26"/>
    </row>
    <row r="10" spans="1:4" ht="15" x14ac:dyDescent="0.25">
      <c r="A10" s="23" t="s">
        <v>24</v>
      </c>
      <c r="B10" s="45" t="s">
        <v>68</v>
      </c>
      <c r="C10" s="10">
        <v>5.3</v>
      </c>
      <c r="D10" s="26"/>
    </row>
    <row r="11" spans="1:4" ht="15" x14ac:dyDescent="0.25">
      <c r="A11" s="24" t="s">
        <v>12</v>
      </c>
      <c r="B11" s="45" t="s">
        <v>69</v>
      </c>
      <c r="C11" s="10">
        <v>3.7</v>
      </c>
      <c r="D11" s="26"/>
    </row>
    <row r="12" spans="1:4" ht="15" x14ac:dyDescent="0.25">
      <c r="A12" s="23" t="s">
        <v>21</v>
      </c>
      <c r="B12" s="45" t="s">
        <v>70</v>
      </c>
      <c r="C12" s="10">
        <v>3.4</v>
      </c>
      <c r="D12" s="26"/>
    </row>
    <row r="13" spans="1:4" ht="15" x14ac:dyDescent="0.25">
      <c r="A13" s="23" t="s">
        <v>13</v>
      </c>
      <c r="B13" s="45" t="s">
        <v>72</v>
      </c>
      <c r="C13" s="10">
        <v>3.2</v>
      </c>
      <c r="D13" s="26"/>
    </row>
    <row r="14" spans="1:4" x14ac:dyDescent="0.2">
      <c r="C14" s="25"/>
      <c r="D14" s="26"/>
    </row>
    <row r="15" spans="1:4" x14ac:dyDescent="0.2">
      <c r="A15" s="57" t="s">
        <v>7</v>
      </c>
      <c r="B15" s="57"/>
    </row>
    <row r="17" spans="1:3" x14ac:dyDescent="0.2">
      <c r="A17" s="33"/>
      <c r="B17" s="35"/>
      <c r="C17" s="34"/>
    </row>
    <row r="18" spans="1:3" x14ac:dyDescent="0.2">
      <c r="A18" s="33"/>
      <c r="C18" s="34"/>
    </row>
    <row r="19" spans="1:3" x14ac:dyDescent="0.2">
      <c r="A19" s="36"/>
      <c r="B19" s="35"/>
      <c r="C19" s="34"/>
    </row>
    <row r="20" spans="1:3" x14ac:dyDescent="0.2">
      <c r="A20" s="33"/>
      <c r="B20" s="35"/>
      <c r="C20" s="34"/>
    </row>
    <row r="21" spans="1:3" x14ac:dyDescent="0.2">
      <c r="A21" s="33"/>
      <c r="B21" s="1"/>
      <c r="C21" s="34"/>
    </row>
    <row r="22" spans="1:3" x14ac:dyDescent="0.2">
      <c r="A22" s="36"/>
      <c r="B22" s="35"/>
      <c r="C22" s="32"/>
    </row>
    <row r="32" spans="1:3" x14ac:dyDescent="0.2">
      <c r="B32" s="27" t="s">
        <v>22</v>
      </c>
    </row>
  </sheetData>
  <mergeCells count="6">
    <mergeCell ref="C6:C7"/>
    <mergeCell ref="A2:B2"/>
    <mergeCell ref="A15:B15"/>
    <mergeCell ref="A6:A7"/>
    <mergeCell ref="B6:B7"/>
    <mergeCell ref="A4:B4"/>
  </mergeCell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9ABE-11A6-4F77-83FB-0310384EE9BB}">
  <dimension ref="A1:D23"/>
  <sheetViews>
    <sheetView workbookViewId="0">
      <selection activeCell="S19" sqref="S19"/>
    </sheetView>
  </sheetViews>
  <sheetFormatPr defaultRowHeight="12.75" x14ac:dyDescent="0.2"/>
  <cols>
    <col min="1" max="1" width="12.85546875" style="3" customWidth="1"/>
    <col min="2" max="2" width="74" style="27" customWidth="1"/>
    <col min="3" max="3" width="9.140625" style="3"/>
    <col min="4" max="4" width="10" style="3" bestFit="1" customWidth="1"/>
    <col min="5" max="16384" width="9.140625" style="3"/>
  </cols>
  <sheetData>
    <row r="1" spans="1:4" x14ac:dyDescent="0.2">
      <c r="B1" s="30" t="s">
        <v>9</v>
      </c>
    </row>
    <row r="3" spans="1:4" x14ac:dyDescent="0.2">
      <c r="B3" s="61" t="s">
        <v>61</v>
      </c>
      <c r="C3" s="61"/>
    </row>
    <row r="5" spans="1:4" ht="15" customHeight="1" x14ac:dyDescent="0.2">
      <c r="A5" s="62" t="s">
        <v>10</v>
      </c>
      <c r="B5" s="60" t="s">
        <v>5</v>
      </c>
      <c r="C5" s="55" t="s">
        <v>6</v>
      </c>
    </row>
    <row r="6" spans="1:4" ht="12.75" customHeight="1" x14ac:dyDescent="0.2">
      <c r="A6" s="62"/>
      <c r="B6" s="60"/>
      <c r="C6" s="55"/>
    </row>
    <row r="7" spans="1:4" x14ac:dyDescent="0.2">
      <c r="B7" s="31" t="s">
        <v>2</v>
      </c>
      <c r="C7" s="22">
        <v>100</v>
      </c>
      <c r="D7" s="26"/>
    </row>
    <row r="8" spans="1:4" x14ac:dyDescent="0.2">
      <c r="A8" s="23" t="s">
        <v>20</v>
      </c>
      <c r="B8" s="44" t="s">
        <v>63</v>
      </c>
      <c r="C8" s="54">
        <v>4.2</v>
      </c>
      <c r="D8" s="32"/>
    </row>
    <row r="9" spans="1:4" ht="15" x14ac:dyDescent="0.25">
      <c r="A9" s="24" t="s">
        <v>15</v>
      </c>
      <c r="B9" s="44" t="s">
        <v>64</v>
      </c>
      <c r="C9" s="10">
        <v>3.3255778387548505</v>
      </c>
      <c r="D9" s="32"/>
    </row>
    <row r="10" spans="1:4" x14ac:dyDescent="0.2">
      <c r="A10" s="23" t="s">
        <v>23</v>
      </c>
      <c r="B10" s="44" t="s">
        <v>65</v>
      </c>
      <c r="C10" s="54">
        <v>3.2</v>
      </c>
      <c r="D10" s="32"/>
    </row>
    <row r="11" spans="1:4" ht="15" x14ac:dyDescent="0.25">
      <c r="A11" s="23" t="s">
        <v>14</v>
      </c>
      <c r="B11" s="27" t="s">
        <v>74</v>
      </c>
      <c r="C11" s="10">
        <v>2.4</v>
      </c>
      <c r="D11" s="32"/>
    </row>
    <row r="12" spans="1:4" ht="15" x14ac:dyDescent="0.25">
      <c r="B12" s="44" t="s">
        <v>66</v>
      </c>
      <c r="C12" s="10">
        <v>2.4</v>
      </c>
    </row>
    <row r="14" spans="1:4" x14ac:dyDescent="0.2">
      <c r="B14" s="29"/>
    </row>
    <row r="23" spans="2:2" x14ac:dyDescent="0.2">
      <c r="B23" s="46" t="s">
        <v>73</v>
      </c>
    </row>
  </sheetData>
  <mergeCells count="4">
    <mergeCell ref="A5:A6"/>
    <mergeCell ref="B5:B6"/>
    <mergeCell ref="C5:C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ED28-007B-4E94-BB26-D62A3675FFAF}">
  <dimension ref="B2:Q15"/>
  <sheetViews>
    <sheetView tabSelected="1" workbookViewId="0">
      <selection activeCell="N10" sqref="N10:N15"/>
    </sheetView>
  </sheetViews>
  <sheetFormatPr defaultRowHeight="12.75" x14ac:dyDescent="0.2"/>
  <cols>
    <col min="1" max="1" width="9.140625" style="5"/>
    <col min="2" max="2" width="22.140625" style="5" customWidth="1"/>
    <col min="3" max="3" width="11.42578125" style="5" bestFit="1" customWidth="1"/>
    <col min="4" max="12" width="9.140625" style="5"/>
    <col min="13" max="13" width="22.28515625" style="5" bestFit="1" customWidth="1"/>
    <col min="14" max="14" width="11.140625" style="5" bestFit="1" customWidth="1"/>
    <col min="15" max="16384" width="9.140625" style="5"/>
  </cols>
  <sheetData>
    <row r="2" spans="2:17" x14ac:dyDescent="0.2">
      <c r="B2" s="63" t="s">
        <v>16</v>
      </c>
      <c r="C2" s="63"/>
      <c r="M2" s="63" t="s">
        <v>19</v>
      </c>
      <c r="N2" s="63"/>
    </row>
    <row r="4" spans="2:17" ht="12.75" customHeight="1" x14ac:dyDescent="0.2">
      <c r="B4" s="61" t="s">
        <v>57</v>
      </c>
      <c r="C4" s="61"/>
      <c r="D4" s="2"/>
      <c r="E4" s="2"/>
      <c r="H4" s="2"/>
      <c r="I4" s="2"/>
      <c r="J4" s="2"/>
      <c r="K4" s="2"/>
      <c r="M4" s="61" t="s">
        <v>57</v>
      </c>
      <c r="N4" s="61"/>
    </row>
    <row r="5" spans="2:17" x14ac:dyDescent="0.2">
      <c r="B5" s="21"/>
      <c r="C5" s="21"/>
      <c r="D5" s="21"/>
      <c r="E5" s="21"/>
      <c r="H5" s="21"/>
      <c r="I5" s="21"/>
      <c r="J5" s="21"/>
      <c r="K5" s="21"/>
      <c r="M5" s="21" t="s">
        <v>22</v>
      </c>
      <c r="N5" s="21"/>
    </row>
    <row r="6" spans="2:17" ht="25.5" x14ac:dyDescent="0.2">
      <c r="B6" s="7" t="s">
        <v>17</v>
      </c>
      <c r="C6" s="8" t="s">
        <v>18</v>
      </c>
      <c r="M6" s="7" t="s">
        <v>17</v>
      </c>
      <c r="N6" s="8" t="s">
        <v>18</v>
      </c>
    </row>
    <row r="7" spans="2:17" x14ac:dyDescent="0.2">
      <c r="B7" s="5" t="s">
        <v>3</v>
      </c>
      <c r="C7" s="6">
        <v>100</v>
      </c>
      <c r="M7" s="9" t="s">
        <v>4</v>
      </c>
      <c r="N7" s="6">
        <v>100</v>
      </c>
    </row>
    <row r="8" spans="2:17" x14ac:dyDescent="0.2">
      <c r="C8" s="6"/>
      <c r="M8" s="9"/>
      <c r="N8" s="6"/>
    </row>
    <row r="9" spans="2:17" x14ac:dyDescent="0.2">
      <c r="B9" s="64" t="s">
        <v>0</v>
      </c>
      <c r="C9" s="64"/>
      <c r="M9" s="65" t="s">
        <v>1</v>
      </c>
      <c r="N9" s="65"/>
    </row>
    <row r="10" spans="2:17" ht="15" x14ac:dyDescent="0.25">
      <c r="B10" s="48" t="s">
        <v>32</v>
      </c>
      <c r="C10" s="39">
        <v>4.0999999999999996</v>
      </c>
      <c r="E10" s="40"/>
      <c r="M10" s="48" t="s">
        <v>32</v>
      </c>
      <c r="N10" s="53">
        <v>3.4</v>
      </c>
      <c r="Q10" s="43"/>
    </row>
    <row r="11" spans="2:17" ht="15" x14ac:dyDescent="0.25">
      <c r="B11" s="47" t="s">
        <v>71</v>
      </c>
      <c r="C11" s="39">
        <v>5.5</v>
      </c>
      <c r="M11" s="47" t="s">
        <v>33</v>
      </c>
      <c r="N11" s="53">
        <v>3.4335776714740378</v>
      </c>
      <c r="Q11" s="43"/>
    </row>
    <row r="12" spans="2:17" ht="15" x14ac:dyDescent="0.25">
      <c r="B12" s="48" t="s">
        <v>62</v>
      </c>
      <c r="C12" s="39">
        <v>5.9</v>
      </c>
      <c r="E12" s="40"/>
      <c r="M12" s="49" t="s">
        <v>37</v>
      </c>
      <c r="N12" s="53">
        <v>4.4000000000000004</v>
      </c>
      <c r="Q12" s="43"/>
    </row>
    <row r="13" spans="2:17" ht="15" x14ac:dyDescent="0.25">
      <c r="B13" s="48" t="s">
        <v>35</v>
      </c>
      <c r="C13" s="39">
        <v>9.6</v>
      </c>
      <c r="E13" s="40"/>
      <c r="M13" s="49" t="s">
        <v>38</v>
      </c>
      <c r="N13" s="53">
        <v>5.2995003524531716</v>
      </c>
      <c r="Q13" s="43"/>
    </row>
    <row r="14" spans="2:17" ht="15" x14ac:dyDescent="0.25">
      <c r="B14" s="48" t="s">
        <v>34</v>
      </c>
      <c r="C14" s="39">
        <v>18</v>
      </c>
      <c r="E14" s="41"/>
      <c r="M14" s="51" t="s">
        <v>34</v>
      </c>
      <c r="N14" s="53">
        <v>24.4</v>
      </c>
      <c r="Q14" s="43"/>
    </row>
    <row r="15" spans="2:17" ht="15" x14ac:dyDescent="0.25">
      <c r="B15" s="48" t="s">
        <v>36</v>
      </c>
      <c r="C15" s="69">
        <v>23.5</v>
      </c>
      <c r="E15" s="42"/>
      <c r="M15" s="50" t="s">
        <v>35</v>
      </c>
      <c r="N15" s="53">
        <v>29.5</v>
      </c>
      <c r="Q15" s="43"/>
    </row>
  </sheetData>
  <mergeCells count="6">
    <mergeCell ref="B2:C2"/>
    <mergeCell ref="M2:N2"/>
    <mergeCell ref="B4:C4"/>
    <mergeCell ref="M4:N4"/>
    <mergeCell ref="B9:C9"/>
    <mergeCell ref="M9:N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1"/>
  <sheetViews>
    <sheetView workbookViewId="0">
      <selection activeCell="G36" sqref="G36"/>
    </sheetView>
  </sheetViews>
  <sheetFormatPr defaultRowHeight="15" x14ac:dyDescent="0.25"/>
  <cols>
    <col min="2" max="2" width="17" style="16" customWidth="1"/>
    <col min="3" max="3" width="15.7109375" style="16" customWidth="1"/>
    <col min="4" max="4" width="15.7109375" customWidth="1"/>
    <col min="5" max="5" width="15.5703125" customWidth="1"/>
    <col min="6" max="6" width="11.42578125" style="10" bestFit="1" customWidth="1"/>
  </cols>
  <sheetData>
    <row r="2" spans="2:5" x14ac:dyDescent="0.25">
      <c r="B2" s="66"/>
      <c r="C2" s="66"/>
      <c r="D2" s="66"/>
    </row>
    <row r="6" spans="2:5" ht="30" x14ac:dyDescent="0.25">
      <c r="B6" s="11"/>
      <c r="C6" s="11" t="s">
        <v>58</v>
      </c>
      <c r="D6" s="11" t="s">
        <v>59</v>
      </c>
      <c r="E6" s="11" t="s">
        <v>60</v>
      </c>
    </row>
    <row r="7" spans="2:5" ht="30" x14ac:dyDescent="0.25">
      <c r="B7" s="12" t="s">
        <v>25</v>
      </c>
      <c r="C7" s="52">
        <v>7725.6</v>
      </c>
      <c r="D7" s="52">
        <v>8999.5</v>
      </c>
      <c r="E7" s="52">
        <v>8172.8128879300002</v>
      </c>
    </row>
    <row r="8" spans="2:5" x14ac:dyDescent="0.25">
      <c r="B8" s="13" t="s">
        <v>26</v>
      </c>
      <c r="C8" s="52">
        <v>4.8</v>
      </c>
      <c r="D8" s="52">
        <v>12.1</v>
      </c>
      <c r="E8" s="52">
        <v>9.4689772699999999</v>
      </c>
    </row>
    <row r="9" spans="2:5" x14ac:dyDescent="0.25">
      <c r="B9" s="13" t="s">
        <v>27</v>
      </c>
      <c r="C9" s="52">
        <v>236.5</v>
      </c>
      <c r="D9" s="52">
        <v>285.60000000000002</v>
      </c>
      <c r="E9" s="52">
        <v>249.2755889</v>
      </c>
    </row>
    <row r="10" spans="2:5" x14ac:dyDescent="0.25">
      <c r="B10" s="13" t="s">
        <v>28</v>
      </c>
      <c r="C10" s="52">
        <v>295.3</v>
      </c>
      <c r="D10" s="52">
        <v>406.9</v>
      </c>
      <c r="E10" s="52">
        <v>472.72442970999998</v>
      </c>
    </row>
    <row r="11" spans="2:5" x14ac:dyDescent="0.25">
      <c r="B11" s="15" t="s">
        <v>29</v>
      </c>
      <c r="C11" s="52">
        <v>7189</v>
      </c>
      <c r="D11" s="52">
        <v>8294.7000000000007</v>
      </c>
      <c r="E11" s="52">
        <v>7441.3438920499993</v>
      </c>
    </row>
    <row r="12" spans="2:5" x14ac:dyDescent="0.25">
      <c r="C12" s="14"/>
      <c r="D12" s="14"/>
    </row>
    <row r="13" spans="2:5" x14ac:dyDescent="0.25">
      <c r="C13" s="14"/>
      <c r="D13" s="14"/>
    </row>
    <row r="14" spans="2:5" x14ac:dyDescent="0.25">
      <c r="C14" s="14"/>
      <c r="D14" s="14"/>
    </row>
    <row r="15" spans="2:5" x14ac:dyDescent="0.25">
      <c r="C15" s="14"/>
      <c r="D15" s="14"/>
    </row>
    <row r="16" spans="2:5" x14ac:dyDescent="0.25">
      <c r="C16" s="14"/>
      <c r="D16" s="14"/>
    </row>
    <row r="17" spans="2:5" ht="30" x14ac:dyDescent="0.25">
      <c r="B17" s="11"/>
      <c r="C17" s="11" t="s">
        <v>75</v>
      </c>
      <c r="D17" s="11" t="s">
        <v>76</v>
      </c>
      <c r="E17" s="11" t="s">
        <v>77</v>
      </c>
    </row>
    <row r="18" spans="2:5" x14ac:dyDescent="0.25">
      <c r="B18" s="13" t="s">
        <v>39</v>
      </c>
      <c r="C18" s="10">
        <f>C8/$C$7*100</f>
        <v>6.2131096613855234E-2</v>
      </c>
      <c r="D18" s="10">
        <f>D8/$D$7*100</f>
        <v>0.13445191399522194</v>
      </c>
      <c r="E18" s="10">
        <f>E8/E7%</f>
        <v>0.11585946478701643</v>
      </c>
    </row>
    <row r="19" spans="2:5" x14ac:dyDescent="0.25">
      <c r="B19" s="13" t="s">
        <v>40</v>
      </c>
      <c r="C19" s="10">
        <f>C9/$C$7*100</f>
        <v>3.061250906078492</v>
      </c>
      <c r="D19" s="10">
        <f>D9/$D$7*100</f>
        <v>3.1735096394244127</v>
      </c>
      <c r="E19" s="10">
        <f>E9/E7%</f>
        <v>3.0500586801411065</v>
      </c>
    </row>
    <row r="20" spans="2:5" x14ac:dyDescent="0.25">
      <c r="B20" s="13" t="s">
        <v>41</v>
      </c>
      <c r="C20" s="10">
        <f>C10/$C$7*100</f>
        <v>3.822356839598219</v>
      </c>
      <c r="D20" s="10">
        <f>D10/$D$7*100</f>
        <v>4.5213622979054389</v>
      </c>
      <c r="E20" s="10">
        <f>E10/E7%</f>
        <v>5.7841092925073809</v>
      </c>
    </row>
    <row r="21" spans="2:5" x14ac:dyDescent="0.25">
      <c r="B21" s="15" t="s">
        <v>35</v>
      </c>
      <c r="C21" s="17">
        <f>C11/$C$7*100</f>
        <v>93.054261157709433</v>
      </c>
      <c r="D21" s="17">
        <f>D11/$D$7*100</f>
        <v>92.168453802989063</v>
      </c>
      <c r="E21" s="17">
        <f>E11/E7%</f>
        <v>91.049972562564491</v>
      </c>
    </row>
    <row r="31" spans="2:5" x14ac:dyDescent="0.25">
      <c r="D31" t="s">
        <v>22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6" sqref="S16"/>
    </sheetView>
  </sheetViews>
  <sheetFormatPr defaultRowHeight="15" x14ac:dyDescent="0.25"/>
  <cols>
    <col min="1" max="1" width="24" customWidth="1"/>
    <col min="10" max="10" width="11" customWidth="1"/>
    <col min="12" max="12" width="10.140625" customWidth="1"/>
    <col min="13" max="13" width="11.85546875" customWidth="1"/>
  </cols>
  <sheetData>
    <row r="1" spans="1:19" x14ac:dyDescent="0.25">
      <c r="A1" s="37" t="s">
        <v>30</v>
      </c>
    </row>
    <row r="3" spans="1:19" x14ac:dyDescent="0.25">
      <c r="A3" s="68"/>
      <c r="B3" s="67">
        <v>2023</v>
      </c>
      <c r="C3" s="67"/>
      <c r="D3" s="67"/>
      <c r="E3" s="67"/>
      <c r="F3" s="67"/>
      <c r="G3" s="67"/>
      <c r="H3" s="67"/>
      <c r="I3" s="67"/>
      <c r="N3">
        <v>2024</v>
      </c>
    </row>
    <row r="4" spans="1:19" ht="45" x14ac:dyDescent="0.25">
      <c r="A4" s="68"/>
      <c r="B4" s="18" t="s">
        <v>42</v>
      </c>
      <c r="C4" s="18" t="s">
        <v>43</v>
      </c>
      <c r="D4" s="18" t="s">
        <v>44</v>
      </c>
      <c r="E4" s="18" t="s">
        <v>45</v>
      </c>
      <c r="F4" s="18" t="s">
        <v>46</v>
      </c>
      <c r="G4" s="18" t="s">
        <v>47</v>
      </c>
      <c r="H4" s="18" t="s">
        <v>48</v>
      </c>
      <c r="I4" s="18" t="s">
        <v>49</v>
      </c>
      <c r="J4" s="18" t="s">
        <v>50</v>
      </c>
      <c r="K4" s="18" t="s">
        <v>51</v>
      </c>
      <c r="L4" s="18" t="s">
        <v>52</v>
      </c>
      <c r="M4" s="18" t="s">
        <v>53</v>
      </c>
      <c r="N4" t="s">
        <v>42</v>
      </c>
      <c r="O4" s="18" t="s">
        <v>43</v>
      </c>
      <c r="P4" s="18" t="s">
        <v>44</v>
      </c>
      <c r="Q4" s="18" t="s">
        <v>45</v>
      </c>
      <c r="S4" t="s">
        <v>22</v>
      </c>
    </row>
    <row r="5" spans="1:19" x14ac:dyDescent="0.25">
      <c r="A5" t="s">
        <v>56</v>
      </c>
      <c r="B5" s="38">
        <v>115</v>
      </c>
      <c r="C5" s="38">
        <v>114</v>
      </c>
      <c r="D5" s="38">
        <v>114</v>
      </c>
      <c r="E5" s="38">
        <v>111.7</v>
      </c>
      <c r="F5" s="38">
        <v>108.7</v>
      </c>
      <c r="G5" s="38">
        <v>105.6</v>
      </c>
      <c r="H5" s="38">
        <v>106.6</v>
      </c>
      <c r="I5" s="38">
        <v>105.2</v>
      </c>
      <c r="J5" s="38">
        <v>103.4</v>
      </c>
      <c r="K5" s="38">
        <v>102.7</v>
      </c>
      <c r="L5" s="38">
        <v>102.3</v>
      </c>
      <c r="M5" s="38">
        <v>103.2</v>
      </c>
      <c r="N5" s="38">
        <v>97.8</v>
      </c>
      <c r="O5" s="38">
        <v>97</v>
      </c>
      <c r="P5" s="38">
        <v>94.4</v>
      </c>
      <c r="Q5" s="38">
        <v>96.4</v>
      </c>
    </row>
    <row r="6" spans="1:19" x14ac:dyDescent="0.25">
      <c r="A6" t="s">
        <v>54</v>
      </c>
      <c r="B6" s="38">
        <v>98.6</v>
      </c>
      <c r="C6" s="38">
        <v>100.2</v>
      </c>
      <c r="D6" s="38">
        <v>98.5</v>
      </c>
      <c r="E6" s="38">
        <v>96.8</v>
      </c>
      <c r="F6" s="38">
        <v>93.1</v>
      </c>
      <c r="G6" s="38">
        <v>90.6</v>
      </c>
      <c r="H6" s="38">
        <v>91.8</v>
      </c>
      <c r="I6" s="38">
        <v>91.5</v>
      </c>
      <c r="J6" s="38">
        <v>90.6</v>
      </c>
      <c r="K6" s="38">
        <v>91.3</v>
      </c>
      <c r="L6" s="38">
        <v>91.8</v>
      </c>
      <c r="M6" s="38">
        <v>93</v>
      </c>
      <c r="N6" s="38">
        <v>97.9</v>
      </c>
      <c r="O6" s="38">
        <v>100.2</v>
      </c>
      <c r="P6" s="38">
        <v>98.1</v>
      </c>
      <c r="Q6" s="38">
        <v>99.5</v>
      </c>
    </row>
    <row r="7" spans="1:19" x14ac:dyDescent="0.25">
      <c r="A7" s="19" t="s">
        <v>55</v>
      </c>
      <c r="B7" s="38">
        <v>150</v>
      </c>
      <c r="C7" s="38">
        <v>140.69999999999999</v>
      </c>
      <c r="D7" s="38">
        <v>144.30000000000001</v>
      </c>
      <c r="E7" s="38">
        <v>140.6</v>
      </c>
      <c r="F7" s="38">
        <v>139</v>
      </c>
      <c r="G7" s="38">
        <v>134.5</v>
      </c>
      <c r="H7" s="38">
        <v>134.30000000000001</v>
      </c>
      <c r="I7" s="38">
        <v>130.4</v>
      </c>
      <c r="J7" s="38">
        <v>126.5</v>
      </c>
      <c r="K7" s="38">
        <v>122.9</v>
      </c>
      <c r="L7" s="38">
        <v>120.4</v>
      </c>
      <c r="M7" s="38">
        <v>120.1</v>
      </c>
      <c r="N7" s="38">
        <v>97.7</v>
      </c>
      <c r="O7" s="38">
        <v>92.7</v>
      </c>
      <c r="P7" s="38">
        <v>89.4</v>
      </c>
      <c r="Q7" s="38">
        <v>92.2</v>
      </c>
    </row>
    <row r="9" spans="1:19" x14ac:dyDescent="0.25">
      <c r="C9" t="s">
        <v>22</v>
      </c>
    </row>
  </sheetData>
  <mergeCells count="2">
    <mergeCell ref="B3:I3"/>
    <mergeCell ref="A3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экс по товарам анг</vt:lpstr>
      <vt:lpstr>имп по товарам анг</vt:lpstr>
      <vt:lpstr>страны анг</vt:lpstr>
      <vt:lpstr>динамика взаим рус</vt:lpstr>
      <vt:lpstr>динамика внеш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2024-06-11T12:10:57Z</dcterms:modified>
</cp:coreProperties>
</file>